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/Documents/UCB/"/>
    </mc:Choice>
  </mc:AlternateContent>
  <xr:revisionPtr revIDLastSave="0" documentId="13_ncr:1_{3EC74114-A1E3-464E-9F85-0B0F274E5EFF}" xr6:coauthVersionLast="47" xr6:coauthVersionMax="47" xr10:uidLastSave="{00000000-0000-0000-0000-000000000000}"/>
  <bookViews>
    <workbookView xWindow="0" yWindow="500" windowWidth="20500" windowHeight="14100" tabRatio="585" xr2:uid="{00000000-000D-0000-FFFF-FFFF00000000}"/>
  </bookViews>
  <sheets>
    <sheet name="Cómputo Métrico" sheetId="7" r:id="rId1"/>
    <sheet name="Cuantía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7" i="8" l="1"/>
  <c r="H36" i="8"/>
  <c r="H35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F39" i="8"/>
  <c r="G32" i="8" s="1"/>
  <c r="D39" i="8"/>
  <c r="E37" i="8" s="1"/>
  <c r="E12" i="8" l="1"/>
  <c r="E17" i="8"/>
  <c r="E22" i="8"/>
  <c r="E28" i="8"/>
  <c r="E13" i="8"/>
  <c r="E18" i="8"/>
  <c r="E24" i="8"/>
  <c r="E29" i="8"/>
  <c r="E36" i="8"/>
  <c r="E9" i="8"/>
  <c r="E14" i="8"/>
  <c r="E20" i="8"/>
  <c r="E25" i="8"/>
  <c r="E30" i="8"/>
  <c r="E10" i="8"/>
  <c r="E16" i="8"/>
  <c r="E21" i="8"/>
  <c r="E26" i="8"/>
  <c r="E32" i="8"/>
  <c r="E35" i="8"/>
  <c r="G37" i="8"/>
  <c r="G9" i="8"/>
  <c r="G13" i="8"/>
  <c r="G17" i="8"/>
  <c r="G21" i="8"/>
  <c r="G25" i="8"/>
  <c r="G29" i="8"/>
  <c r="G35" i="8"/>
  <c r="G10" i="8"/>
  <c r="G14" i="8"/>
  <c r="G18" i="8"/>
  <c r="G22" i="8"/>
  <c r="G26" i="8"/>
  <c r="G30" i="8"/>
  <c r="G36" i="8"/>
  <c r="G11" i="8"/>
  <c r="G15" i="8"/>
  <c r="G19" i="8"/>
  <c r="G23" i="8"/>
  <c r="G27" i="8"/>
  <c r="G31" i="8"/>
  <c r="E11" i="8"/>
  <c r="E15" i="8"/>
  <c r="E19" i="8"/>
  <c r="E23" i="8"/>
  <c r="E27" i="8"/>
  <c r="E31" i="8"/>
  <c r="G12" i="8"/>
  <c r="G16" i="8"/>
  <c r="G20" i="8"/>
  <c r="G24" i="8"/>
  <c r="G28" i="8"/>
  <c r="D19" i="7"/>
  <c r="E39" i="8" l="1"/>
  <c r="G39" i="8"/>
</calcChain>
</file>

<file path=xl/sharedStrings.xml><?xml version="1.0" encoding="utf-8"?>
<sst xmlns="http://schemas.openxmlformats.org/spreadsheetml/2006/main" count="200" uniqueCount="91">
  <si>
    <t>N°</t>
  </si>
  <si>
    <t>DESCRIPCION ITEMS</t>
  </si>
  <si>
    <t>Replanteo y trazado lineal</t>
  </si>
  <si>
    <t>Replanteo topografico (planta baja)</t>
  </si>
  <si>
    <t>m2</t>
  </si>
  <si>
    <t>m3</t>
  </si>
  <si>
    <t>Glb</t>
  </si>
  <si>
    <t>Pza</t>
  </si>
  <si>
    <t>Desbaste cabezales de Pilotes</t>
  </si>
  <si>
    <t>Excavacion manual vigas de arriostre</t>
  </si>
  <si>
    <t>Excavacion manual bases p/muros de contencion</t>
  </si>
  <si>
    <t>Excavacion mecanica de cabezales</t>
  </si>
  <si>
    <t>Excavacion mecanica cabezal de ascensor</t>
  </si>
  <si>
    <t>Excavacion mecanica tanque bajo agua</t>
  </si>
  <si>
    <t>Talado de arboles existentes y limpieza general del area de trabajo</t>
  </si>
  <si>
    <t>Caseta y/o contenedor almacen materiales</t>
  </si>
  <si>
    <t>Caseta y/o contenedor oficina administrativa</t>
  </si>
  <si>
    <t>Demolicion construcciones existentes</t>
  </si>
  <si>
    <t>PRELIMINARES</t>
  </si>
  <si>
    <t>MOVIMIENTO DE SUELOS</t>
  </si>
  <si>
    <t>2.1</t>
  </si>
  <si>
    <t>2.2</t>
  </si>
  <si>
    <t>2.3</t>
  </si>
  <si>
    <t>2.4</t>
  </si>
  <si>
    <t>2.5</t>
  </si>
  <si>
    <t>2.6</t>
  </si>
  <si>
    <t>1.1</t>
  </si>
  <si>
    <t>1.2</t>
  </si>
  <si>
    <t xml:space="preserve">Hormigon Pobre e = 5cm </t>
  </si>
  <si>
    <t xml:space="preserve">Tabiques (Muros de Corte </t>
  </si>
  <si>
    <t xml:space="preserve">Columnas </t>
  </si>
  <si>
    <t xml:space="preserve">Losa sobre Suelo Planta Baja </t>
  </si>
  <si>
    <t xml:space="preserve">Rampas y Escaleras Planta Baja </t>
  </si>
  <si>
    <t xml:space="preserve">Muros de Contención Planta Baja </t>
  </si>
  <si>
    <t xml:space="preserve">Vigas de Borde Planta Baja </t>
  </si>
  <si>
    <t xml:space="preserve">Vigas Piso 1 Intermedio </t>
  </si>
  <si>
    <t xml:space="preserve">Losa llena Piso 1 Intermedio </t>
  </si>
  <si>
    <t xml:space="preserve">Vigas Piso 1 </t>
  </si>
  <si>
    <t xml:space="preserve">Losa Atex i.e. 80 H=40 </t>
  </si>
  <si>
    <t xml:space="preserve">Ábacos y macizados Piso 1 </t>
  </si>
  <si>
    <t xml:space="preserve">Vigas Piso 2 </t>
  </si>
  <si>
    <t xml:space="preserve">Ábacos y macizados Piso 2 </t>
  </si>
  <si>
    <t xml:space="preserve">Vigas Piso 3 </t>
  </si>
  <si>
    <t xml:space="preserve">Ábacos y macizados Piso 3 </t>
  </si>
  <si>
    <t xml:space="preserve">Vigas Cubierta </t>
  </si>
  <si>
    <t xml:space="preserve">Losa llena Cubierta </t>
  </si>
  <si>
    <t xml:space="preserve">Losa llena Fondo y Tapa Tanque Elevado </t>
  </si>
  <si>
    <t xml:space="preserve">Tanque Bajo </t>
  </si>
  <si>
    <t xml:space="preserve">Zapata de Escalera </t>
  </si>
  <si>
    <t xml:space="preserve">Vigas </t>
  </si>
  <si>
    <t xml:space="preserve">Zapatas </t>
  </si>
  <si>
    <t xml:space="preserve">m3 </t>
  </si>
  <si>
    <t xml:space="preserve">m2 </t>
  </si>
  <si>
    <t>Cabezales</t>
  </si>
  <si>
    <t>Vigas de Arriostre</t>
  </si>
  <si>
    <t>Kg</t>
  </si>
  <si>
    <t xml:space="preserve">Estructura Parasol </t>
  </si>
  <si>
    <t>UNIDAD</t>
  </si>
  <si>
    <t>CANTIDAD</t>
  </si>
  <si>
    <t>ESTRUCTURA HORMIGÓN ARMADO</t>
  </si>
  <si>
    <t>Cerco perimetral provisional para acordonar el area de trabajo</t>
  </si>
  <si>
    <t>Plancha e=25mm</t>
  </si>
  <si>
    <t>Tuercas ASTM A153M</t>
  </si>
  <si>
    <t>Arandelas ASTM F436M</t>
  </si>
  <si>
    <t>Placas de Anclaje</t>
  </si>
  <si>
    <t>Replanteo y estaqueado de pilotes</t>
  </si>
  <si>
    <t>Proyecto</t>
  </si>
  <si>
    <t>Propietario</t>
  </si>
  <si>
    <t>UNIVERSIDAD CATÓLICA BOLIVIANA SAN PABLO</t>
  </si>
  <si>
    <t xml:space="preserve">Ampliación del Bloque de Simulación de Medicina y Laboratorios de Ingeniería y Arquitectura </t>
  </si>
  <si>
    <t>CÓMPUTO MÉTRICO</t>
  </si>
  <si>
    <t>Para la elaboración del presupuesto el Proponente deberá considerar que el Convocante realizará la provisión de los siguientes ítems / materiales de construcción:
   - Pilotes de fundación.
   - Hormigón premezclado H25 conforme a especificaciones técnicas del proyectista.
   - Acero de refuerzo conforme a especificaciones técnicas del proyectista.</t>
  </si>
  <si>
    <t>DESCRIPCION</t>
  </si>
  <si>
    <t>%H°</t>
  </si>
  <si>
    <t>%A°</t>
  </si>
  <si>
    <t>Totales</t>
  </si>
  <si>
    <t>CUANTIA</t>
  </si>
  <si>
    <t>Losa Atex i.e. 80 H=40 Piso 3</t>
  </si>
  <si>
    <t>Losa Atex i.e. 80 H=40 Piso 2</t>
  </si>
  <si>
    <t>Losa Atex i.e. 80 H=40 Piso 1</t>
  </si>
  <si>
    <t>Zapata de Escalera Metálica</t>
  </si>
  <si>
    <t>Cortado y Doblado Acero Corrugado</t>
  </si>
  <si>
    <t>Kg A°</t>
  </si>
  <si>
    <t>CUANTIAS</t>
  </si>
  <si>
    <t>Plancha 450x450x25mm</t>
  </si>
  <si>
    <t>Plancha 300x300x16mm</t>
  </si>
  <si>
    <t>Llave de corte V1HSS203.2X101.6X3.2 L = 30 cm</t>
  </si>
  <si>
    <t>Compactado de Terreno</t>
  </si>
  <si>
    <t>Baños y Comedor para personal</t>
  </si>
  <si>
    <t>Varilla Roscada Ø20 A193 Gr B7</t>
  </si>
  <si>
    <t>Varilla Roscada Ø16 A193 Gr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</si>
</sst>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Genev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rgb="FF44546A"/>
      <name val="Verdana"/>
      <family val="2"/>
    </font>
    <font>
      <sz val="10"/>
      <color theme="1"/>
      <name val="Verdana"/>
      <family val="2"/>
    </font>
    <font>
      <sz val="11"/>
      <name val="Calibri"/>
      <family val="2"/>
    </font>
    <font>
      <sz val="10"/>
      <color theme="1"/>
      <name val="Open Sans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8" fillId="3" borderId="10" xfId="0" applyFont="1" applyFill="1" applyBorder="1" applyAlignment="1">
      <alignment vertical="center"/>
    </xf>
    <xf numFmtId="0" fontId="12" fillId="0" borderId="0" xfId="0" applyFont="1"/>
    <xf numFmtId="10" fontId="12" fillId="5" borderId="1" xfId="0" applyNumberFormat="1" applyFont="1" applyFill="1" applyBorder="1" applyAlignment="1">
      <alignment horizontal="right" wrapText="1"/>
    </xf>
    <xf numFmtId="4" fontId="2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right" vertical="center"/>
    </xf>
    <xf numFmtId="10" fontId="2" fillId="0" borderId="1" xfId="3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4" fontId="3" fillId="0" borderId="13" xfId="2" applyNumberFormat="1" applyFont="1" applyBorder="1" applyAlignment="1">
      <alignment horizontal="center" vertical="center" wrapText="1"/>
    </xf>
    <xf numFmtId="4" fontId="3" fillId="0" borderId="13" xfId="1" applyNumberFormat="1" applyFont="1" applyFill="1" applyBorder="1" applyAlignment="1">
      <alignment horizontal="right" vertical="center"/>
    </xf>
    <xf numFmtId="10" fontId="12" fillId="5" borderId="13" xfId="0" applyNumberFormat="1" applyFont="1" applyFill="1" applyBorder="1" applyAlignment="1">
      <alignment horizontal="right" wrapText="1"/>
    </xf>
    <xf numFmtId="0" fontId="12" fillId="0" borderId="13" xfId="0" applyFont="1" applyBorder="1"/>
    <xf numFmtId="0" fontId="6" fillId="0" borderId="0" xfId="0" applyFont="1" applyAlignment="1">
      <alignment horizontal="left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0" fillId="0" borderId="9" xfId="0" applyFont="1" applyBorder="1"/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4">
    <cellStyle name="Cancel" xfId="2" xr:uid="{00000000-0005-0000-0000-000000000000}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topLeftCell="A34" zoomScaleNormal="100" workbookViewId="0">
      <selection activeCell="B56" sqref="B56"/>
    </sheetView>
  </sheetViews>
  <sheetFormatPr baseColWidth="10" defaultColWidth="10.83203125" defaultRowHeight="13" x14ac:dyDescent="0.15"/>
  <cols>
    <col min="1" max="1" width="11.83203125" style="7" bestFit="1" customWidth="1"/>
    <col min="2" max="2" width="50.1640625" style="7" customWidth="1"/>
    <col min="3" max="4" width="13.33203125" style="7" customWidth="1"/>
    <col min="5" max="16384" width="10.83203125" style="7"/>
  </cols>
  <sheetData>
    <row r="1" spans="1:5" ht="14" x14ac:dyDescent="0.2">
      <c r="A1" s="40" t="s">
        <v>70</v>
      </c>
      <c r="B1" s="41"/>
      <c r="C1" s="41"/>
      <c r="D1" s="42"/>
      <c r="E1" s="14"/>
    </row>
    <row r="2" spans="1:5" ht="14" x14ac:dyDescent="0.2">
      <c r="A2" s="13"/>
      <c r="B2" s="13"/>
      <c r="C2" s="13"/>
      <c r="D2" s="13"/>
      <c r="E2" s="14"/>
    </row>
    <row r="3" spans="1:5" ht="33" customHeight="1" x14ac:dyDescent="0.2">
      <c r="A3" s="15" t="s">
        <v>66</v>
      </c>
      <c r="B3" s="29" t="s">
        <v>69</v>
      </c>
      <c r="C3" s="30"/>
      <c r="D3" s="31"/>
      <c r="E3" s="14"/>
    </row>
    <row r="4" spans="1:5" ht="14" x14ac:dyDescent="0.2">
      <c r="A4" s="32" t="s">
        <v>67</v>
      </c>
      <c r="B4" s="34" t="s">
        <v>68</v>
      </c>
      <c r="C4" s="35"/>
      <c r="D4" s="36"/>
      <c r="E4" s="14"/>
    </row>
    <row r="5" spans="1:5" ht="14" x14ac:dyDescent="0.2">
      <c r="A5" s="33"/>
      <c r="B5" s="37"/>
      <c r="C5" s="38"/>
      <c r="D5" s="39"/>
      <c r="E5" s="14"/>
    </row>
    <row r="7" spans="1:5" ht="81" customHeight="1" x14ac:dyDescent="0.15">
      <c r="A7" s="28" t="s">
        <v>71</v>
      </c>
      <c r="B7" s="28"/>
      <c r="C7" s="28"/>
      <c r="D7" s="28"/>
    </row>
    <row r="9" spans="1:5" x14ac:dyDescent="0.15">
      <c r="A9" s="10" t="s">
        <v>0</v>
      </c>
      <c r="B9" s="10" t="s">
        <v>1</v>
      </c>
      <c r="C9" s="10" t="s">
        <v>57</v>
      </c>
      <c r="D9" s="11" t="s">
        <v>58</v>
      </c>
    </row>
    <row r="10" spans="1:5" x14ac:dyDescent="0.15">
      <c r="A10" s="8">
        <v>1</v>
      </c>
      <c r="B10" s="4" t="s">
        <v>18</v>
      </c>
      <c r="C10" s="5"/>
      <c r="D10" s="6"/>
    </row>
    <row r="11" spans="1:5" x14ac:dyDescent="0.15">
      <c r="A11" s="9" t="s">
        <v>26</v>
      </c>
      <c r="B11" s="1" t="s">
        <v>15</v>
      </c>
      <c r="C11" s="2" t="s">
        <v>6</v>
      </c>
      <c r="D11" s="3">
        <v>1</v>
      </c>
    </row>
    <row r="12" spans="1:5" x14ac:dyDescent="0.15">
      <c r="A12" s="9" t="s">
        <v>27</v>
      </c>
      <c r="B12" s="1" t="s">
        <v>16</v>
      </c>
      <c r="C12" s="2" t="s">
        <v>6</v>
      </c>
      <c r="D12" s="3">
        <v>1</v>
      </c>
    </row>
    <row r="13" spans="1:5" x14ac:dyDescent="0.15">
      <c r="A13" s="9">
        <v>1.3</v>
      </c>
      <c r="B13" s="20" t="s">
        <v>88</v>
      </c>
      <c r="C13" s="2" t="s">
        <v>6</v>
      </c>
      <c r="D13" s="3">
        <v>1</v>
      </c>
    </row>
    <row r="14" spans="1:5" x14ac:dyDescent="0.15">
      <c r="A14" s="9">
        <v>1.4</v>
      </c>
      <c r="B14" s="1" t="s">
        <v>17</v>
      </c>
      <c r="C14" s="2" t="s">
        <v>6</v>
      </c>
      <c r="D14" s="3">
        <v>1</v>
      </c>
    </row>
    <row r="15" spans="1:5" x14ac:dyDescent="0.15">
      <c r="A15" s="9">
        <v>1.5</v>
      </c>
      <c r="B15" s="1" t="s">
        <v>14</v>
      </c>
      <c r="C15" s="2" t="s">
        <v>6</v>
      </c>
      <c r="D15" s="3">
        <v>1</v>
      </c>
    </row>
    <row r="16" spans="1:5" x14ac:dyDescent="0.15">
      <c r="A16" s="9">
        <v>1.6</v>
      </c>
      <c r="B16" s="1" t="s">
        <v>60</v>
      </c>
      <c r="C16" s="2" t="s">
        <v>6</v>
      </c>
      <c r="D16" s="3">
        <v>1</v>
      </c>
    </row>
    <row r="17" spans="1:4" x14ac:dyDescent="0.15">
      <c r="A17" s="9">
        <v>1.7</v>
      </c>
      <c r="B17" s="1" t="s">
        <v>65</v>
      </c>
      <c r="C17" s="2" t="s">
        <v>6</v>
      </c>
      <c r="D17" s="3">
        <v>1</v>
      </c>
    </row>
    <row r="18" spans="1:4" x14ac:dyDescent="0.15">
      <c r="A18" s="9">
        <v>1.8</v>
      </c>
      <c r="B18" s="1" t="s">
        <v>3</v>
      </c>
      <c r="C18" s="2" t="s">
        <v>4</v>
      </c>
      <c r="D18" s="3">
        <v>1550</v>
      </c>
    </row>
    <row r="19" spans="1:4" x14ac:dyDescent="0.15">
      <c r="A19" s="9">
        <v>1.9</v>
      </c>
      <c r="B19" s="1" t="s">
        <v>2</v>
      </c>
      <c r="C19" s="2" t="s">
        <v>4</v>
      </c>
      <c r="D19" s="3">
        <f>4000-D18</f>
        <v>2450</v>
      </c>
    </row>
    <row r="20" spans="1:4" x14ac:dyDescent="0.15">
      <c r="A20" s="8">
        <v>2</v>
      </c>
      <c r="B20" s="4" t="s">
        <v>19</v>
      </c>
      <c r="C20" s="5"/>
      <c r="D20" s="6"/>
    </row>
    <row r="21" spans="1:4" x14ac:dyDescent="0.15">
      <c r="A21" s="9" t="s">
        <v>20</v>
      </c>
      <c r="B21" s="1" t="s">
        <v>8</v>
      </c>
      <c r="C21" s="2" t="s">
        <v>7</v>
      </c>
      <c r="D21" s="21">
        <f>116+17</f>
        <v>133</v>
      </c>
    </row>
    <row r="22" spans="1:4" x14ac:dyDescent="0.15">
      <c r="A22" s="9" t="s">
        <v>21</v>
      </c>
      <c r="B22" s="1" t="s">
        <v>11</v>
      </c>
      <c r="C22" s="2" t="s">
        <v>5</v>
      </c>
      <c r="D22" s="3">
        <v>150</v>
      </c>
    </row>
    <row r="23" spans="1:4" x14ac:dyDescent="0.15">
      <c r="A23" s="9" t="s">
        <v>22</v>
      </c>
      <c r="B23" s="1" t="s">
        <v>12</v>
      </c>
      <c r="C23" s="2" t="s">
        <v>5</v>
      </c>
      <c r="D23" s="3">
        <v>135</v>
      </c>
    </row>
    <row r="24" spans="1:4" x14ac:dyDescent="0.15">
      <c r="A24" s="9" t="s">
        <v>23</v>
      </c>
      <c r="B24" s="1" t="s">
        <v>9</v>
      </c>
      <c r="C24" s="2" t="s">
        <v>5</v>
      </c>
      <c r="D24" s="3">
        <v>25</v>
      </c>
    </row>
    <row r="25" spans="1:4" x14ac:dyDescent="0.15">
      <c r="A25" s="9" t="s">
        <v>24</v>
      </c>
      <c r="B25" s="1" t="s">
        <v>10</v>
      </c>
      <c r="C25" s="2" t="s">
        <v>5</v>
      </c>
      <c r="D25" s="3">
        <v>30</v>
      </c>
    </row>
    <row r="26" spans="1:4" x14ac:dyDescent="0.15">
      <c r="A26" s="9" t="s">
        <v>25</v>
      </c>
      <c r="B26" s="1" t="s">
        <v>13</v>
      </c>
      <c r="C26" s="2" t="s">
        <v>5</v>
      </c>
      <c r="D26" s="3">
        <v>53</v>
      </c>
    </row>
    <row r="27" spans="1:4" x14ac:dyDescent="0.15">
      <c r="A27" s="8">
        <v>3</v>
      </c>
      <c r="B27" s="4" t="s">
        <v>59</v>
      </c>
      <c r="C27" s="5"/>
      <c r="D27" s="6"/>
    </row>
    <row r="28" spans="1:4" x14ac:dyDescent="0.15">
      <c r="A28" s="9">
        <v>3.1</v>
      </c>
      <c r="B28" s="1" t="s">
        <v>28</v>
      </c>
      <c r="C28" s="2" t="s">
        <v>51</v>
      </c>
      <c r="D28" s="3">
        <v>95</v>
      </c>
    </row>
    <row r="29" spans="1:4" x14ac:dyDescent="0.15">
      <c r="A29" s="9">
        <v>3.2</v>
      </c>
      <c r="B29" s="1" t="s">
        <v>53</v>
      </c>
      <c r="C29" s="2" t="s">
        <v>51</v>
      </c>
      <c r="D29" s="3">
        <v>220.76</v>
      </c>
    </row>
    <row r="30" spans="1:4" x14ac:dyDescent="0.15">
      <c r="A30" s="9">
        <v>3.3</v>
      </c>
      <c r="B30" s="1" t="s">
        <v>54</v>
      </c>
      <c r="C30" s="2" t="s">
        <v>51</v>
      </c>
      <c r="D30" s="3">
        <v>20.87</v>
      </c>
    </row>
    <row r="31" spans="1:4" x14ac:dyDescent="0.15">
      <c r="A31" s="9">
        <v>3.4</v>
      </c>
      <c r="B31" s="1" t="s">
        <v>29</v>
      </c>
      <c r="C31" s="2" t="s">
        <v>51</v>
      </c>
      <c r="D31" s="3">
        <v>84.52</v>
      </c>
    </row>
    <row r="32" spans="1:4" x14ac:dyDescent="0.15">
      <c r="A32" s="9">
        <v>3.5</v>
      </c>
      <c r="B32" s="1" t="s">
        <v>30</v>
      </c>
      <c r="C32" s="2" t="s">
        <v>51</v>
      </c>
      <c r="D32" s="3">
        <v>79.849999999999994</v>
      </c>
    </row>
    <row r="33" spans="1:4" x14ac:dyDescent="0.15">
      <c r="A33" s="9">
        <v>3.6</v>
      </c>
      <c r="B33" s="1" t="s">
        <v>31</v>
      </c>
      <c r="C33" s="2" t="s">
        <v>51</v>
      </c>
      <c r="D33" s="3">
        <v>157.86000000000001</v>
      </c>
    </row>
    <row r="34" spans="1:4" x14ac:dyDescent="0.15">
      <c r="A34" s="9">
        <v>3.7</v>
      </c>
      <c r="B34" s="1" t="s">
        <v>32</v>
      </c>
      <c r="C34" s="2" t="s">
        <v>51</v>
      </c>
      <c r="D34" s="3">
        <v>17.62</v>
      </c>
    </row>
    <row r="35" spans="1:4" x14ac:dyDescent="0.15">
      <c r="A35" s="9">
        <v>3.8</v>
      </c>
      <c r="B35" s="1" t="s">
        <v>33</v>
      </c>
      <c r="C35" s="2" t="s">
        <v>51</v>
      </c>
      <c r="D35" s="3">
        <v>88.89</v>
      </c>
    </row>
    <row r="36" spans="1:4" x14ac:dyDescent="0.15">
      <c r="A36" s="9">
        <v>3.9</v>
      </c>
      <c r="B36" s="1" t="s">
        <v>34</v>
      </c>
      <c r="C36" s="2" t="s">
        <v>51</v>
      </c>
      <c r="D36" s="3">
        <v>4.16</v>
      </c>
    </row>
    <row r="37" spans="1:4" x14ac:dyDescent="0.15">
      <c r="A37" s="12">
        <v>3.1</v>
      </c>
      <c r="B37" s="1" t="s">
        <v>35</v>
      </c>
      <c r="C37" s="2" t="s">
        <v>51</v>
      </c>
      <c r="D37" s="3">
        <v>6.92</v>
      </c>
    </row>
    <row r="38" spans="1:4" x14ac:dyDescent="0.15">
      <c r="A38" s="9">
        <v>3.11</v>
      </c>
      <c r="B38" s="1" t="s">
        <v>36</v>
      </c>
      <c r="C38" s="2" t="s">
        <v>51</v>
      </c>
      <c r="D38" s="3">
        <v>68.17</v>
      </c>
    </row>
    <row r="39" spans="1:4" x14ac:dyDescent="0.15">
      <c r="A39" s="9">
        <v>3.12</v>
      </c>
      <c r="B39" s="1" t="s">
        <v>37</v>
      </c>
      <c r="C39" s="2" t="s">
        <v>51</v>
      </c>
      <c r="D39" s="3">
        <v>41.52</v>
      </c>
    </row>
    <row r="40" spans="1:4" x14ac:dyDescent="0.15">
      <c r="A40" s="9">
        <v>3.13</v>
      </c>
      <c r="B40" s="1" t="s">
        <v>38</v>
      </c>
      <c r="C40" s="18" t="s">
        <v>52</v>
      </c>
      <c r="D40" s="3">
        <v>953.74</v>
      </c>
    </row>
    <row r="41" spans="1:4" x14ac:dyDescent="0.15">
      <c r="A41" s="9">
        <v>3.14</v>
      </c>
      <c r="B41" s="1" t="s">
        <v>39</v>
      </c>
      <c r="C41" s="2" t="s">
        <v>51</v>
      </c>
      <c r="D41" s="3">
        <v>108.65</v>
      </c>
    </row>
    <row r="42" spans="1:4" x14ac:dyDescent="0.15">
      <c r="A42" s="9">
        <v>3.15</v>
      </c>
      <c r="B42" s="1" t="s">
        <v>40</v>
      </c>
      <c r="C42" s="2" t="s">
        <v>51</v>
      </c>
      <c r="D42" s="3">
        <v>45.2</v>
      </c>
    </row>
    <row r="43" spans="1:4" x14ac:dyDescent="0.15">
      <c r="A43" s="9">
        <v>3.16</v>
      </c>
      <c r="B43" s="1" t="s">
        <v>38</v>
      </c>
      <c r="C43" s="18" t="s">
        <v>52</v>
      </c>
      <c r="D43" s="3">
        <v>1012.81</v>
      </c>
    </row>
    <row r="44" spans="1:4" x14ac:dyDescent="0.15">
      <c r="A44" s="9">
        <v>3.17</v>
      </c>
      <c r="B44" s="1" t="s">
        <v>41</v>
      </c>
      <c r="C44" s="2" t="s">
        <v>51</v>
      </c>
      <c r="D44" s="3">
        <v>111.94</v>
      </c>
    </row>
    <row r="45" spans="1:4" x14ac:dyDescent="0.15">
      <c r="A45" s="9">
        <v>3.18</v>
      </c>
      <c r="B45" s="1" t="s">
        <v>42</v>
      </c>
      <c r="C45" s="2" t="s">
        <v>51</v>
      </c>
      <c r="D45" s="3">
        <v>41.86</v>
      </c>
    </row>
    <row r="46" spans="1:4" x14ac:dyDescent="0.15">
      <c r="A46" s="9">
        <v>3.19</v>
      </c>
      <c r="B46" s="1" t="s">
        <v>38</v>
      </c>
      <c r="C46" s="18" t="s">
        <v>52</v>
      </c>
      <c r="D46" s="3">
        <v>1000.77</v>
      </c>
    </row>
    <row r="47" spans="1:4" x14ac:dyDescent="0.15">
      <c r="A47" s="12">
        <v>3.2</v>
      </c>
      <c r="B47" s="1" t="s">
        <v>43</v>
      </c>
      <c r="C47" s="2" t="s">
        <v>51</v>
      </c>
      <c r="D47" s="3">
        <v>93.75</v>
      </c>
    </row>
    <row r="48" spans="1:4" x14ac:dyDescent="0.15">
      <c r="A48" s="9">
        <v>3.21</v>
      </c>
      <c r="B48" s="1" t="s">
        <v>44</v>
      </c>
      <c r="C48" s="2" t="s">
        <v>51</v>
      </c>
      <c r="D48" s="3">
        <v>1.0900000000000001</v>
      </c>
    </row>
    <row r="49" spans="1:4" x14ac:dyDescent="0.15">
      <c r="A49" s="9">
        <v>3.22</v>
      </c>
      <c r="B49" s="1" t="s">
        <v>45</v>
      </c>
      <c r="C49" s="2" t="s">
        <v>51</v>
      </c>
      <c r="D49" s="3">
        <v>1.51</v>
      </c>
    </row>
    <row r="50" spans="1:4" x14ac:dyDescent="0.15">
      <c r="A50" s="9">
        <v>3.23</v>
      </c>
      <c r="B50" s="1" t="s">
        <v>46</v>
      </c>
      <c r="C50" s="2" t="s">
        <v>51</v>
      </c>
      <c r="D50" s="3">
        <v>2.99</v>
      </c>
    </row>
    <row r="51" spans="1:4" x14ac:dyDescent="0.15">
      <c r="A51" s="9">
        <v>3.24</v>
      </c>
      <c r="B51" s="1" t="s">
        <v>47</v>
      </c>
      <c r="C51" s="2" t="s">
        <v>51</v>
      </c>
      <c r="D51" s="3">
        <v>20.85</v>
      </c>
    </row>
    <row r="52" spans="1:4" x14ac:dyDescent="0.15">
      <c r="A52" s="9">
        <v>3.25</v>
      </c>
      <c r="B52" s="1" t="s">
        <v>48</v>
      </c>
      <c r="C52" s="2" t="s">
        <v>51</v>
      </c>
      <c r="D52" s="3">
        <v>2.87</v>
      </c>
    </row>
    <row r="53" spans="1:4" x14ac:dyDescent="0.15">
      <c r="A53" s="9">
        <v>3.26</v>
      </c>
      <c r="B53" s="1" t="s">
        <v>81</v>
      </c>
      <c r="C53" s="18" t="s">
        <v>55</v>
      </c>
      <c r="D53" s="21">
        <v>170403.64</v>
      </c>
    </row>
    <row r="54" spans="1:4" x14ac:dyDescent="0.15">
      <c r="A54" s="10">
        <v>3.27</v>
      </c>
      <c r="B54" s="20" t="s">
        <v>87</v>
      </c>
      <c r="C54" s="18" t="s">
        <v>5</v>
      </c>
      <c r="D54" s="21">
        <v>145.13999999999999</v>
      </c>
    </row>
    <row r="55" spans="1:4" x14ac:dyDescent="0.15">
      <c r="A55" s="8">
        <v>4</v>
      </c>
      <c r="B55" s="4" t="s">
        <v>56</v>
      </c>
      <c r="C55" s="5"/>
      <c r="D55" s="6"/>
    </row>
    <row r="56" spans="1:4" x14ac:dyDescent="0.15">
      <c r="A56" s="9">
        <v>4.0999999999999996</v>
      </c>
      <c r="B56" s="1" t="s">
        <v>49</v>
      </c>
      <c r="C56" s="2" t="s">
        <v>51</v>
      </c>
      <c r="D56" s="3">
        <v>3.13</v>
      </c>
    </row>
    <row r="57" spans="1:4" x14ac:dyDescent="0.15">
      <c r="A57" s="9">
        <v>4.2</v>
      </c>
      <c r="B57" s="1" t="s">
        <v>30</v>
      </c>
      <c r="C57" s="2" t="s">
        <v>51</v>
      </c>
      <c r="D57" s="3">
        <v>3.55</v>
      </c>
    </row>
    <row r="58" spans="1:4" x14ac:dyDescent="0.15">
      <c r="A58" s="9">
        <v>4.3</v>
      </c>
      <c r="B58" s="1" t="s">
        <v>50</v>
      </c>
      <c r="C58" s="2" t="s">
        <v>51</v>
      </c>
      <c r="D58" s="3">
        <v>5.34</v>
      </c>
    </row>
    <row r="59" spans="1:4" x14ac:dyDescent="0.15">
      <c r="A59" s="8">
        <v>5</v>
      </c>
      <c r="B59" s="4" t="s">
        <v>64</v>
      </c>
      <c r="C59" s="5"/>
      <c r="D59" s="6"/>
    </row>
    <row r="60" spans="1:4" x14ac:dyDescent="0.15">
      <c r="A60" s="9">
        <v>5.0999999999999996</v>
      </c>
      <c r="B60" s="1" t="s">
        <v>61</v>
      </c>
      <c r="C60" s="2" t="s">
        <v>55</v>
      </c>
      <c r="D60" s="3">
        <v>494.64</v>
      </c>
    </row>
    <row r="61" spans="1:4" x14ac:dyDescent="0.15">
      <c r="A61" s="9">
        <v>5.2</v>
      </c>
      <c r="B61" s="1" t="s">
        <v>89</v>
      </c>
      <c r="C61" s="2" t="s">
        <v>7</v>
      </c>
      <c r="D61" s="21">
        <v>192</v>
      </c>
    </row>
    <row r="62" spans="1:4" x14ac:dyDescent="0.15">
      <c r="A62" s="9">
        <v>5.3</v>
      </c>
      <c r="B62" s="1" t="s">
        <v>62</v>
      </c>
      <c r="C62" s="2" t="s">
        <v>7</v>
      </c>
      <c r="D62" s="21">
        <v>480</v>
      </c>
    </row>
    <row r="63" spans="1:4" x14ac:dyDescent="0.15">
      <c r="A63" s="9">
        <v>5.4</v>
      </c>
      <c r="B63" s="1" t="s">
        <v>63</v>
      </c>
      <c r="C63" s="2" t="s">
        <v>7</v>
      </c>
      <c r="D63" s="21">
        <v>480</v>
      </c>
    </row>
    <row r="64" spans="1:4" x14ac:dyDescent="0.15">
      <c r="A64" s="9">
        <v>5.5</v>
      </c>
      <c r="B64" s="20" t="s">
        <v>90</v>
      </c>
      <c r="C64" s="18" t="s">
        <v>7</v>
      </c>
      <c r="D64" s="21">
        <v>48</v>
      </c>
    </row>
    <row r="65" spans="1:4" x14ac:dyDescent="0.15">
      <c r="A65" s="9">
        <v>5.6</v>
      </c>
      <c r="B65" s="20" t="s">
        <v>86</v>
      </c>
      <c r="C65" s="18" t="s">
        <v>7</v>
      </c>
      <c r="D65" s="21">
        <v>20</v>
      </c>
    </row>
    <row r="66" spans="1:4" x14ac:dyDescent="0.15">
      <c r="A66" s="9">
        <v>5.7</v>
      </c>
      <c r="B66" s="20" t="s">
        <v>84</v>
      </c>
      <c r="C66" s="18" t="s">
        <v>7</v>
      </c>
      <c r="D66" s="21">
        <v>12</v>
      </c>
    </row>
    <row r="67" spans="1:4" x14ac:dyDescent="0.15">
      <c r="A67" s="9">
        <v>5.8</v>
      </c>
      <c r="B67" s="20" t="s">
        <v>85</v>
      </c>
      <c r="C67" s="18" t="s">
        <v>7</v>
      </c>
      <c r="D67" s="21">
        <v>8</v>
      </c>
    </row>
  </sheetData>
  <mergeCells count="5">
    <mergeCell ref="A7:D7"/>
    <mergeCell ref="B3:D3"/>
    <mergeCell ref="A4:A5"/>
    <mergeCell ref="B4:D5"/>
    <mergeCell ref="A1:D1"/>
  </mergeCells>
  <pageMargins left="0.7" right="0.7" top="0.75" bottom="0.75" header="0.3" footer="0.3"/>
  <pageSetup paperSize="9" scale="84" orientation="portrait" r:id="rId1"/>
  <ignoredErrors>
    <ignoredError sqref="A21:A26 A11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16" workbookViewId="0">
      <selection sqref="A1:H1"/>
    </sheetView>
  </sheetViews>
  <sheetFormatPr baseColWidth="10" defaultColWidth="11.5" defaultRowHeight="12" x14ac:dyDescent="0.15"/>
  <cols>
    <col min="1" max="1" width="11.5" style="16"/>
    <col min="2" max="2" width="36" style="16" customWidth="1"/>
    <col min="3" max="3" width="7.5" style="16" bestFit="1" customWidth="1"/>
    <col min="4" max="4" width="9.33203125" style="16" bestFit="1" customWidth="1"/>
    <col min="5" max="16384" width="11.5" style="16"/>
  </cols>
  <sheetData>
    <row r="1" spans="1:8" ht="13" x14ac:dyDescent="0.15">
      <c r="A1" s="45" t="s">
        <v>83</v>
      </c>
      <c r="B1" s="45"/>
      <c r="C1" s="45"/>
      <c r="D1" s="45"/>
      <c r="E1" s="45"/>
      <c r="F1" s="45"/>
      <c r="G1" s="45"/>
      <c r="H1" s="45"/>
    </row>
    <row r="2" spans="1:8" ht="13" x14ac:dyDescent="0.15">
      <c r="A2" s="13"/>
      <c r="B2" s="13"/>
      <c r="C2" s="13"/>
      <c r="D2" s="13"/>
    </row>
    <row r="3" spans="1:8" ht="15" customHeight="1" x14ac:dyDescent="0.15">
      <c r="A3" s="15" t="s">
        <v>66</v>
      </c>
      <c r="B3" s="46" t="s">
        <v>69</v>
      </c>
      <c r="C3" s="46"/>
      <c r="D3" s="46"/>
      <c r="E3" s="46"/>
      <c r="F3" s="46"/>
      <c r="G3" s="46"/>
      <c r="H3" s="46"/>
    </row>
    <row r="4" spans="1:8" ht="12" customHeight="1" x14ac:dyDescent="0.15">
      <c r="A4" s="43" t="s">
        <v>67</v>
      </c>
      <c r="B4" s="46" t="s">
        <v>68</v>
      </c>
      <c r="C4" s="46"/>
      <c r="D4" s="46"/>
      <c r="E4" s="46"/>
      <c r="F4" s="46"/>
      <c r="G4" s="46"/>
      <c r="H4" s="46"/>
    </row>
    <row r="5" spans="1:8" ht="12" customHeight="1" x14ac:dyDescent="0.15">
      <c r="A5" s="44"/>
      <c r="B5" s="46"/>
      <c r="C5" s="46"/>
      <c r="D5" s="46"/>
      <c r="E5" s="46"/>
      <c r="F5" s="46"/>
      <c r="G5" s="46"/>
      <c r="H5" s="46"/>
    </row>
    <row r="6" spans="1:8" ht="13" x14ac:dyDescent="0.15">
      <c r="A6" s="7"/>
      <c r="B6" s="7"/>
      <c r="C6" s="7"/>
      <c r="D6" s="7"/>
    </row>
    <row r="7" spans="1:8" x14ac:dyDescent="0.15">
      <c r="A7" s="10" t="s">
        <v>0</v>
      </c>
      <c r="B7" s="10" t="s">
        <v>72</v>
      </c>
      <c r="C7" s="10" t="s">
        <v>57</v>
      </c>
      <c r="D7" s="11" t="s">
        <v>58</v>
      </c>
      <c r="E7" s="10" t="s">
        <v>73</v>
      </c>
      <c r="F7" s="10" t="s">
        <v>82</v>
      </c>
      <c r="G7" s="10" t="s">
        <v>74</v>
      </c>
      <c r="H7" s="11" t="s">
        <v>76</v>
      </c>
    </row>
    <row r="8" spans="1:8" ht="13" x14ac:dyDescent="0.15">
      <c r="A8" s="8">
        <v>3</v>
      </c>
      <c r="B8" s="4" t="s">
        <v>59</v>
      </c>
      <c r="C8" s="5"/>
      <c r="D8" s="6"/>
      <c r="E8" s="8"/>
      <c r="F8" s="4"/>
      <c r="G8" s="5"/>
      <c r="H8" s="6"/>
    </row>
    <row r="9" spans="1:8" ht="13" x14ac:dyDescent="0.15">
      <c r="A9" s="9">
        <v>3.2</v>
      </c>
      <c r="B9" s="1" t="s">
        <v>53</v>
      </c>
      <c r="C9" s="2" t="s">
        <v>5</v>
      </c>
      <c r="D9" s="3">
        <v>220.76</v>
      </c>
      <c r="E9" s="17">
        <f t="shared" ref="E9:E32" si="0">D9/D$39</f>
        <v>0.12362035849679975</v>
      </c>
      <c r="F9" s="3">
        <v>14133.67</v>
      </c>
      <c r="G9" s="17">
        <f t="shared" ref="G9:G32" si="1">F9/F$39</f>
        <v>8.2942300997795579E-2</v>
      </c>
      <c r="H9" s="3">
        <f t="shared" ref="H9:H32" si="2">F9/D9</f>
        <v>64.022784924805222</v>
      </c>
    </row>
    <row r="10" spans="1:8" ht="13" x14ac:dyDescent="0.15">
      <c r="A10" s="9">
        <v>3.3</v>
      </c>
      <c r="B10" s="1" t="s">
        <v>54</v>
      </c>
      <c r="C10" s="2" t="s">
        <v>5</v>
      </c>
      <c r="D10" s="3">
        <v>20.87</v>
      </c>
      <c r="E10" s="17">
        <f t="shared" si="0"/>
        <v>1.1686704483729892E-2</v>
      </c>
      <c r="F10" s="3">
        <v>3344.35</v>
      </c>
      <c r="G10" s="17">
        <f t="shared" si="1"/>
        <v>1.9626047894282069E-2</v>
      </c>
      <c r="H10" s="3">
        <f t="shared" si="2"/>
        <v>160.24676569238139</v>
      </c>
    </row>
    <row r="11" spans="1:8" ht="13" x14ac:dyDescent="0.15">
      <c r="A11" s="9">
        <v>3.4</v>
      </c>
      <c r="B11" s="1" t="s">
        <v>29</v>
      </c>
      <c r="C11" s="2" t="s">
        <v>5</v>
      </c>
      <c r="D11" s="3">
        <v>84.52</v>
      </c>
      <c r="E11" s="17">
        <f t="shared" si="0"/>
        <v>4.7329193242206538E-2</v>
      </c>
      <c r="F11" s="3">
        <v>9872.67</v>
      </c>
      <c r="G11" s="17">
        <f t="shared" si="1"/>
        <v>5.7936966604703981E-2</v>
      </c>
      <c r="H11" s="3">
        <f t="shared" si="2"/>
        <v>116.80868433506863</v>
      </c>
    </row>
    <row r="12" spans="1:8" ht="13" x14ac:dyDescent="0.15">
      <c r="A12" s="9">
        <v>3.5</v>
      </c>
      <c r="B12" s="1" t="s">
        <v>30</v>
      </c>
      <c r="C12" s="2" t="s">
        <v>5</v>
      </c>
      <c r="D12" s="3">
        <v>79.849999999999994</v>
      </c>
      <c r="E12" s="17">
        <f t="shared" si="0"/>
        <v>4.4714104121985232E-2</v>
      </c>
      <c r="F12" s="3">
        <v>17275</v>
      </c>
      <c r="G12" s="17">
        <f t="shared" si="1"/>
        <v>0.10137694241742723</v>
      </c>
      <c r="H12" s="3">
        <f t="shared" si="2"/>
        <v>216.3431433938635</v>
      </c>
    </row>
    <row r="13" spans="1:8" ht="13" x14ac:dyDescent="0.15">
      <c r="A13" s="9">
        <v>3.6</v>
      </c>
      <c r="B13" s="1" t="s">
        <v>31</v>
      </c>
      <c r="C13" s="2" t="s">
        <v>5</v>
      </c>
      <c r="D13" s="3">
        <v>157.86000000000001</v>
      </c>
      <c r="E13" s="17">
        <f t="shared" si="0"/>
        <v>8.8397851931078145E-2</v>
      </c>
      <c r="F13" s="3">
        <v>4765.55</v>
      </c>
      <c r="G13" s="17">
        <f t="shared" si="1"/>
        <v>2.7966245321989599E-2</v>
      </c>
      <c r="H13" s="3">
        <f t="shared" si="2"/>
        <v>30.188458127454705</v>
      </c>
    </row>
    <row r="14" spans="1:8" ht="13" x14ac:dyDescent="0.15">
      <c r="A14" s="9">
        <v>3.7</v>
      </c>
      <c r="B14" s="1" t="s">
        <v>32</v>
      </c>
      <c r="C14" s="2" t="s">
        <v>5</v>
      </c>
      <c r="D14" s="3">
        <v>17.62</v>
      </c>
      <c r="E14" s="17">
        <f t="shared" si="0"/>
        <v>9.8667816484581082E-3</v>
      </c>
      <c r="F14" s="3">
        <v>670</v>
      </c>
      <c r="G14" s="17">
        <f t="shared" si="1"/>
        <v>3.9318408926006503E-3</v>
      </c>
      <c r="H14" s="3">
        <f t="shared" si="2"/>
        <v>38.024971623155501</v>
      </c>
    </row>
    <row r="15" spans="1:8" ht="13" x14ac:dyDescent="0.15">
      <c r="A15" s="9">
        <v>3.8</v>
      </c>
      <c r="B15" s="1" t="s">
        <v>33</v>
      </c>
      <c r="C15" s="2" t="s">
        <v>5</v>
      </c>
      <c r="D15" s="3">
        <v>88.89</v>
      </c>
      <c r="E15" s="17">
        <f t="shared" si="0"/>
        <v>4.9776289485325829E-2</v>
      </c>
      <c r="F15" s="3">
        <v>5403.88</v>
      </c>
      <c r="G15" s="17">
        <f t="shared" si="1"/>
        <v>3.1712233377174333E-2</v>
      </c>
      <c r="H15" s="3">
        <f t="shared" si="2"/>
        <v>60.792890088873889</v>
      </c>
    </row>
    <row r="16" spans="1:8" ht="13" x14ac:dyDescent="0.15">
      <c r="A16" s="9">
        <v>3.9</v>
      </c>
      <c r="B16" s="1" t="s">
        <v>34</v>
      </c>
      <c r="C16" s="2" t="s">
        <v>5</v>
      </c>
      <c r="D16" s="3">
        <v>4.16</v>
      </c>
      <c r="E16" s="17">
        <f t="shared" si="0"/>
        <v>2.3295012291478846E-3</v>
      </c>
      <c r="F16" s="3">
        <v>467.04</v>
      </c>
      <c r="G16" s="17">
        <f t="shared" si="1"/>
        <v>2.740786523104788E-3</v>
      </c>
      <c r="H16" s="3">
        <f t="shared" si="2"/>
        <v>112.26923076923077</v>
      </c>
    </row>
    <row r="17" spans="1:8" ht="13" x14ac:dyDescent="0.15">
      <c r="A17" s="12">
        <v>3.1</v>
      </c>
      <c r="B17" s="1" t="s">
        <v>35</v>
      </c>
      <c r="C17" s="2" t="s">
        <v>5</v>
      </c>
      <c r="D17" s="3">
        <v>6.92</v>
      </c>
      <c r="E17" s="17">
        <f t="shared" si="0"/>
        <v>3.8750356984863848E-3</v>
      </c>
      <c r="F17" s="3">
        <v>687.7</v>
      </c>
      <c r="G17" s="17">
        <f t="shared" si="1"/>
        <v>4.03571191319622E-3</v>
      </c>
      <c r="H17" s="3">
        <f t="shared" si="2"/>
        <v>99.378612716763016</v>
      </c>
    </row>
    <row r="18" spans="1:8" ht="13" x14ac:dyDescent="0.15">
      <c r="A18" s="9">
        <v>3.11</v>
      </c>
      <c r="B18" s="1" t="s">
        <v>36</v>
      </c>
      <c r="C18" s="2" t="s">
        <v>5</v>
      </c>
      <c r="D18" s="3">
        <v>68.17</v>
      </c>
      <c r="E18" s="17">
        <f t="shared" si="0"/>
        <v>3.8173581440146945E-2</v>
      </c>
      <c r="F18" s="3">
        <v>5263.21</v>
      </c>
      <c r="G18" s="17">
        <f t="shared" si="1"/>
        <v>3.0886722842305477E-2</v>
      </c>
      <c r="H18" s="3">
        <f t="shared" si="2"/>
        <v>77.207129235734186</v>
      </c>
    </row>
    <row r="19" spans="1:8" ht="13" x14ac:dyDescent="0.15">
      <c r="A19" s="9">
        <v>3.12</v>
      </c>
      <c r="B19" s="1" t="s">
        <v>37</v>
      </c>
      <c r="C19" s="2" t="s">
        <v>5</v>
      </c>
      <c r="D19" s="3">
        <v>41.52</v>
      </c>
      <c r="E19" s="17">
        <f t="shared" si="0"/>
        <v>2.3250214190918311E-2</v>
      </c>
      <c r="F19" s="3">
        <v>3697.1</v>
      </c>
      <c r="G19" s="17">
        <f t="shared" si="1"/>
        <v>2.1696132782140099E-2</v>
      </c>
      <c r="H19" s="3">
        <f t="shared" si="2"/>
        <v>89.043834296724455</v>
      </c>
    </row>
    <row r="20" spans="1:8" ht="13" x14ac:dyDescent="0.15">
      <c r="A20" s="9">
        <v>3.13</v>
      </c>
      <c r="B20" s="1" t="s">
        <v>79</v>
      </c>
      <c r="C20" s="2" t="s">
        <v>5</v>
      </c>
      <c r="D20" s="3">
        <v>177.4</v>
      </c>
      <c r="E20" s="17">
        <f t="shared" si="0"/>
        <v>9.933978799298912E-2</v>
      </c>
      <c r="F20" s="3">
        <v>18226.27</v>
      </c>
      <c r="G20" s="17">
        <f t="shared" si="1"/>
        <v>0.1069593935904186</v>
      </c>
      <c r="H20" s="3">
        <f t="shared" si="2"/>
        <v>102.74109357384442</v>
      </c>
    </row>
    <row r="21" spans="1:8" ht="13" x14ac:dyDescent="0.15">
      <c r="A21" s="9">
        <v>3.14</v>
      </c>
      <c r="B21" s="1" t="s">
        <v>39</v>
      </c>
      <c r="C21" s="2" t="s">
        <v>5</v>
      </c>
      <c r="D21" s="3">
        <v>108.65</v>
      </c>
      <c r="E21" s="17">
        <f t="shared" si="0"/>
        <v>6.0841420323778282E-2</v>
      </c>
      <c r="F21" s="3">
        <v>12139.01</v>
      </c>
      <c r="G21" s="17">
        <f t="shared" si="1"/>
        <v>7.1236799871176454E-2</v>
      </c>
      <c r="H21" s="3">
        <f t="shared" si="2"/>
        <v>111.72581684307409</v>
      </c>
    </row>
    <row r="22" spans="1:8" ht="13" x14ac:dyDescent="0.15">
      <c r="A22" s="9">
        <v>3.15</v>
      </c>
      <c r="B22" s="1" t="s">
        <v>40</v>
      </c>
      <c r="C22" s="2" t="s">
        <v>5</v>
      </c>
      <c r="D22" s="3">
        <v>45.2</v>
      </c>
      <c r="E22" s="17">
        <f t="shared" si="0"/>
        <v>2.5310926816702977E-2</v>
      </c>
      <c r="F22" s="3">
        <v>4554.3</v>
      </c>
      <c r="G22" s="17">
        <f t="shared" si="1"/>
        <v>2.6726541756971856E-2</v>
      </c>
      <c r="H22" s="3">
        <f t="shared" si="2"/>
        <v>100.75884955752213</v>
      </c>
    </row>
    <row r="23" spans="1:8" ht="13" x14ac:dyDescent="0.15">
      <c r="A23" s="9">
        <v>3.16</v>
      </c>
      <c r="B23" s="1" t="s">
        <v>78</v>
      </c>
      <c r="C23" s="2" t="s">
        <v>5</v>
      </c>
      <c r="D23" s="3">
        <v>188.38</v>
      </c>
      <c r="E23" s="17">
        <f t="shared" si="0"/>
        <v>0.1054883272949227</v>
      </c>
      <c r="F23" s="3">
        <v>19761.89</v>
      </c>
      <c r="G23" s="17">
        <f t="shared" si="1"/>
        <v>0.11597105554787443</v>
      </c>
      <c r="H23" s="3">
        <f t="shared" si="2"/>
        <v>104.9043953710585</v>
      </c>
    </row>
    <row r="24" spans="1:8" ht="13" x14ac:dyDescent="0.15">
      <c r="A24" s="9">
        <v>3.17</v>
      </c>
      <c r="B24" s="1" t="s">
        <v>41</v>
      </c>
      <c r="C24" s="2" t="s">
        <v>5</v>
      </c>
      <c r="D24" s="3">
        <v>111.94</v>
      </c>
      <c r="E24" s="17">
        <f t="shared" si="0"/>
        <v>6.2683742209330331E-2</v>
      </c>
      <c r="F24" s="3">
        <v>11898.09</v>
      </c>
      <c r="G24" s="17">
        <f t="shared" si="1"/>
        <v>6.982298030722818E-2</v>
      </c>
      <c r="H24" s="3">
        <f t="shared" si="2"/>
        <v>106.28988743969984</v>
      </c>
    </row>
    <row r="25" spans="1:8" ht="13" x14ac:dyDescent="0.15">
      <c r="A25" s="9">
        <v>3.18</v>
      </c>
      <c r="B25" s="1" t="s">
        <v>42</v>
      </c>
      <c r="C25" s="2" t="s">
        <v>5</v>
      </c>
      <c r="D25" s="3">
        <v>41.86</v>
      </c>
      <c r="E25" s="17">
        <f t="shared" si="0"/>
        <v>2.3440606118300587E-2</v>
      </c>
      <c r="F25" s="3">
        <v>3798.2</v>
      </c>
      <c r="G25" s="17">
        <f t="shared" si="1"/>
        <v>2.2289429967575807E-2</v>
      </c>
      <c r="H25" s="3">
        <f t="shared" si="2"/>
        <v>90.735785953177256</v>
      </c>
    </row>
    <row r="26" spans="1:8" ht="13" x14ac:dyDescent="0.15">
      <c r="A26" s="9">
        <v>3.19</v>
      </c>
      <c r="B26" s="1" t="s">
        <v>77</v>
      </c>
      <c r="C26" s="2" t="s">
        <v>5</v>
      </c>
      <c r="D26" s="3">
        <v>186.14</v>
      </c>
      <c r="E26" s="17">
        <f t="shared" si="0"/>
        <v>0.10423398047922769</v>
      </c>
      <c r="F26" s="3">
        <v>20908</v>
      </c>
      <c r="G26" s="17">
        <f t="shared" si="1"/>
        <v>0.12269690952611105</v>
      </c>
      <c r="H26" s="3">
        <f t="shared" si="2"/>
        <v>112.32405716127647</v>
      </c>
    </row>
    <row r="27" spans="1:8" ht="13" x14ac:dyDescent="0.15">
      <c r="A27" s="12">
        <v>3.2</v>
      </c>
      <c r="B27" s="1" t="s">
        <v>43</v>
      </c>
      <c r="C27" s="2" t="s">
        <v>5</v>
      </c>
      <c r="D27" s="3">
        <v>93.75</v>
      </c>
      <c r="E27" s="17">
        <f t="shared" si="0"/>
        <v>5.2497774094378405E-2</v>
      </c>
      <c r="F27" s="3">
        <v>10827.27</v>
      </c>
      <c r="G27" s="17">
        <f t="shared" si="1"/>
        <v>6.353895961377351E-2</v>
      </c>
      <c r="H27" s="3">
        <f t="shared" si="2"/>
        <v>115.49088</v>
      </c>
    </row>
    <row r="28" spans="1:8" ht="13" x14ac:dyDescent="0.15">
      <c r="A28" s="9">
        <v>3.21</v>
      </c>
      <c r="B28" s="1" t="s">
        <v>44</v>
      </c>
      <c r="C28" s="2" t="s">
        <v>5</v>
      </c>
      <c r="D28" s="3">
        <v>1.0900000000000001</v>
      </c>
      <c r="E28" s="17">
        <f t="shared" si="0"/>
        <v>6.1037412013730636E-4</v>
      </c>
      <c r="F28" s="3">
        <v>82.42</v>
      </c>
      <c r="G28" s="17">
        <f t="shared" si="1"/>
        <v>4.8367511398230692E-4</v>
      </c>
      <c r="H28" s="3">
        <f t="shared" si="2"/>
        <v>75.614678899082563</v>
      </c>
    </row>
    <row r="29" spans="1:8" ht="13" x14ac:dyDescent="0.15">
      <c r="A29" s="9">
        <v>3.22</v>
      </c>
      <c r="B29" s="1" t="s">
        <v>45</v>
      </c>
      <c r="C29" s="2" t="s">
        <v>5</v>
      </c>
      <c r="D29" s="3">
        <v>1.51</v>
      </c>
      <c r="E29" s="17">
        <f t="shared" si="0"/>
        <v>8.4556414808012155E-4</v>
      </c>
      <c r="F29" s="3">
        <v>209.22</v>
      </c>
      <c r="G29" s="17">
        <f t="shared" si="1"/>
        <v>1.2277906739550867E-3</v>
      </c>
      <c r="H29" s="3">
        <f t="shared" si="2"/>
        <v>138.55629139072849</v>
      </c>
    </row>
    <row r="30" spans="1:8" ht="13" x14ac:dyDescent="0.15">
      <c r="A30" s="9">
        <v>3.23</v>
      </c>
      <c r="B30" s="1" t="s">
        <v>46</v>
      </c>
      <c r="C30" s="2" t="s">
        <v>5</v>
      </c>
      <c r="D30" s="3">
        <v>2.99</v>
      </c>
      <c r="E30" s="17">
        <f t="shared" si="0"/>
        <v>1.6743290084500421E-3</v>
      </c>
      <c r="F30" s="3">
        <v>327.05</v>
      </c>
      <c r="G30" s="17">
        <f t="shared" si="1"/>
        <v>1.9192665133209595E-3</v>
      </c>
      <c r="H30" s="3">
        <f t="shared" si="2"/>
        <v>109.38127090301003</v>
      </c>
    </row>
    <row r="31" spans="1:8" ht="13" x14ac:dyDescent="0.15">
      <c r="A31" s="9">
        <v>3.24</v>
      </c>
      <c r="B31" s="1" t="s">
        <v>47</v>
      </c>
      <c r="C31" s="2" t="s">
        <v>5</v>
      </c>
      <c r="D31" s="3">
        <v>20.85</v>
      </c>
      <c r="E31" s="17">
        <f t="shared" si="0"/>
        <v>1.1675504958589758E-2</v>
      </c>
      <c r="F31" s="3">
        <v>1167.45</v>
      </c>
      <c r="G31" s="17">
        <f t="shared" si="1"/>
        <v>6.851086044875567E-3</v>
      </c>
      <c r="H31" s="3">
        <f t="shared" si="2"/>
        <v>55.992805755395679</v>
      </c>
    </row>
    <row r="32" spans="1:8" ht="13" x14ac:dyDescent="0.15">
      <c r="A32" s="9">
        <v>3.25</v>
      </c>
      <c r="B32" s="1" t="s">
        <v>80</v>
      </c>
      <c r="C32" s="2" t="s">
        <v>5</v>
      </c>
      <c r="D32" s="3">
        <v>2.87</v>
      </c>
      <c r="E32" s="17">
        <f t="shared" si="0"/>
        <v>1.6071318576092377E-3</v>
      </c>
      <c r="F32" s="3">
        <v>171.08</v>
      </c>
      <c r="G32" s="17">
        <f t="shared" si="1"/>
        <v>1.0039691640389842E-3</v>
      </c>
      <c r="H32" s="3">
        <f t="shared" si="2"/>
        <v>59.609756097560975</v>
      </c>
    </row>
    <row r="33" spans="1:8" x14ac:dyDescent="0.15">
      <c r="A33" s="27"/>
      <c r="B33" s="27"/>
      <c r="C33" s="24"/>
      <c r="D33" s="25"/>
      <c r="E33" s="26"/>
      <c r="F33" s="25"/>
      <c r="G33" s="26"/>
      <c r="H33" s="25"/>
    </row>
    <row r="34" spans="1:8" ht="13" x14ac:dyDescent="0.15">
      <c r="A34" s="8">
        <v>4</v>
      </c>
      <c r="B34" s="4" t="s">
        <v>56</v>
      </c>
      <c r="C34" s="4"/>
      <c r="D34" s="4"/>
      <c r="E34" s="4"/>
      <c r="F34" s="4"/>
      <c r="G34" s="4"/>
      <c r="H34" s="4"/>
    </row>
    <row r="35" spans="1:8" ht="13" x14ac:dyDescent="0.15">
      <c r="A35" s="9">
        <v>4.0999999999999996</v>
      </c>
      <c r="B35" s="1" t="s">
        <v>49</v>
      </c>
      <c r="C35" s="2" t="s">
        <v>5</v>
      </c>
      <c r="D35" s="3">
        <v>3.13</v>
      </c>
      <c r="E35" s="17">
        <f>D35/D$39</f>
        <v>1.7527256844309803E-3</v>
      </c>
      <c r="F35" s="3">
        <v>175.9</v>
      </c>
      <c r="G35" s="17">
        <f>F35/F$39</f>
        <v>1.0322549447887379E-3</v>
      </c>
      <c r="H35" s="3">
        <f t="shared" ref="H35:H37" si="3">F35/D35</f>
        <v>56.198083067092654</v>
      </c>
    </row>
    <row r="36" spans="1:8" ht="13" x14ac:dyDescent="0.15">
      <c r="A36" s="9">
        <v>4.2</v>
      </c>
      <c r="B36" s="1" t="s">
        <v>30</v>
      </c>
      <c r="C36" s="2" t="s">
        <v>5</v>
      </c>
      <c r="D36" s="3">
        <v>3.55</v>
      </c>
      <c r="E36" s="17">
        <f t="shared" ref="E36:G37" si="4">D36/D$39</f>
        <v>1.9879157123737956E-3</v>
      </c>
      <c r="F36" s="3">
        <v>374.9</v>
      </c>
      <c r="G36" s="17">
        <f t="shared" si="4"/>
        <v>2.2000703740835581E-3</v>
      </c>
      <c r="H36" s="3">
        <f t="shared" si="3"/>
        <v>105.6056338028169</v>
      </c>
    </row>
    <row r="37" spans="1:8" ht="13" x14ac:dyDescent="0.15">
      <c r="A37" s="9">
        <v>4.3</v>
      </c>
      <c r="B37" s="1" t="s">
        <v>50</v>
      </c>
      <c r="C37" s="2" t="s">
        <v>5</v>
      </c>
      <c r="D37" s="3">
        <v>5.34</v>
      </c>
      <c r="E37" s="17">
        <f t="shared" si="4"/>
        <v>2.990273212415794E-3</v>
      </c>
      <c r="F37" s="3">
        <v>202.42</v>
      </c>
      <c r="G37" s="17">
        <f t="shared" si="4"/>
        <v>1.1878854231048115E-3</v>
      </c>
      <c r="H37" s="3">
        <f t="shared" si="3"/>
        <v>37.9063670411985</v>
      </c>
    </row>
    <row r="38" spans="1:8" x14ac:dyDescent="0.15">
      <c r="A38" s="19"/>
      <c r="B38" s="23"/>
      <c r="C38" s="24"/>
      <c r="D38" s="25"/>
      <c r="E38" s="26"/>
      <c r="F38" s="25"/>
      <c r="G38" s="26"/>
      <c r="H38" s="25"/>
    </row>
    <row r="39" spans="1:8" ht="13" x14ac:dyDescent="0.15">
      <c r="B39" s="20" t="s">
        <v>75</v>
      </c>
      <c r="C39" s="18" t="s">
        <v>5</v>
      </c>
      <c r="D39" s="21">
        <f>SUM(D9:D37)</f>
        <v>1785.7899999999997</v>
      </c>
      <c r="E39" s="22">
        <f>SUM(E9:E37)</f>
        <v>1</v>
      </c>
      <c r="F39" s="21">
        <f>SUM(F9:F37)</f>
        <v>170403.64</v>
      </c>
      <c r="G39" s="22">
        <f>SUM(G9:G37)</f>
        <v>0.99999999999999989</v>
      </c>
      <c r="H39" s="21"/>
    </row>
  </sheetData>
  <mergeCells count="4">
    <mergeCell ref="A4:A5"/>
    <mergeCell ref="A1:H1"/>
    <mergeCell ref="B3:H3"/>
    <mergeCell ref="B4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Cómputo Métrico</vt:lpstr>
      <vt:lpstr>Cuantías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Woolcott</dc:creator>
  <cp:lastModifiedBy>JUAN SEBASTIAN CONTRERAS TELLERIA</cp:lastModifiedBy>
  <cp:lastPrinted>2025-10-27T14:05:07Z</cp:lastPrinted>
  <dcterms:created xsi:type="dcterms:W3CDTF">2025-05-16T01:35:27Z</dcterms:created>
  <dcterms:modified xsi:type="dcterms:W3CDTF">2025-11-07T23:22:21Z</dcterms:modified>
</cp:coreProperties>
</file>